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529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R7" i="1" l="1"/>
  <c r="P7" i="1"/>
  <c r="O5" i="1"/>
  <c r="O7" i="1" s="1"/>
  <c r="N7" i="1"/>
  <c r="M7" i="1"/>
  <c r="L7" i="1"/>
  <c r="K7" i="1"/>
  <c r="I7" i="1"/>
  <c r="F7" i="1"/>
  <c r="E7" i="1"/>
  <c r="D7" i="1"/>
  <c r="C7" i="1"/>
  <c r="B7" i="1"/>
  <c r="H7" i="1" l="1"/>
  <c r="Q6" i="1" l="1"/>
  <c r="S6" i="1" s="1"/>
  <c r="Q5" i="1"/>
  <c r="S5" i="1" s="1"/>
  <c r="Q4" i="1"/>
  <c r="S4" i="1" s="1"/>
  <c r="Q7" i="1" l="1"/>
  <c r="S7" i="1" s="1"/>
</calcChain>
</file>

<file path=xl/sharedStrings.xml><?xml version="1.0" encoding="utf-8"?>
<sst xmlns="http://schemas.openxmlformats.org/spreadsheetml/2006/main" count="25" uniqueCount="25">
  <si>
    <t>Firma</t>
  </si>
  <si>
    <t>ALD Automotive</t>
  </si>
  <si>
    <t>Arval Service Lease</t>
  </si>
  <si>
    <t>Athlon Car Lease</t>
  </si>
  <si>
    <t>BRE Leasing</t>
  </si>
  <si>
    <t>Business Lease</t>
  </si>
  <si>
    <t>Carefleet S.A.</t>
  </si>
  <si>
    <t>Corpo Flota</t>
  </si>
  <si>
    <t>LeasePlan FM</t>
  </si>
  <si>
    <t>Volkswagen FM</t>
  </si>
  <si>
    <t>Razem</t>
  </si>
  <si>
    <t>Alphabet Polska</t>
  </si>
  <si>
    <t>Fraikin*</t>
  </si>
  <si>
    <t>PKO Leasing</t>
  </si>
  <si>
    <t>Razem PZWLP</t>
  </si>
  <si>
    <t>PZWLP i Masterlease</t>
  </si>
  <si>
    <t>Masterlease</t>
  </si>
  <si>
    <t>Nivette FM</t>
  </si>
  <si>
    <t>* Fraikin - wyłącznie pojazdy ciężarowe i dostawcze powyżej 3,5 tony</t>
  </si>
  <si>
    <t>Statystyki firm członkowskich PZWLP na koniec 2012 r.</t>
  </si>
  <si>
    <t>Raiffeisen-Leasing</t>
  </si>
  <si>
    <t>FSL - pełny wynajem długoterminowy</t>
  </si>
  <si>
    <t>LS - Leasing z serwisem</t>
  </si>
  <si>
    <t>FM - Wyłączne zarządzanie flotą</t>
  </si>
  <si>
    <t>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</si>
</sst>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3" fillId="0" borderId="0" xfId="1" applyFont="1" applyAlignment="1">
      <alignment wrapText="1"/>
    </xf>
    <xf numFmtId="0" fontId="3" fillId="4" borderId="0" xfId="1" applyFont="1" applyFill="1" applyAlignment="1">
      <alignment wrapText="1"/>
    </xf>
    <xf numFmtId="0" fontId="8" fillId="0" borderId="0" xfId="0" applyFont="1"/>
    <xf numFmtId="0" fontId="5" fillId="0" borderId="1" xfId="1" applyFont="1" applyBorder="1"/>
    <xf numFmtId="0" fontId="5" fillId="0" borderId="2" xfId="1" applyFont="1" applyBorder="1"/>
    <xf numFmtId="0" fontId="2" fillId="0" borderId="3" xfId="1" applyFont="1" applyBorder="1" applyAlignment="1">
      <alignment wrapText="1"/>
    </xf>
    <xf numFmtId="0" fontId="3" fillId="5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3" fillId="2" borderId="2" xfId="1" applyFont="1" applyFill="1" applyBorder="1" applyAlignment="1">
      <alignment horizontal="center" vertical="center" wrapText="1"/>
    </xf>
    <xf numFmtId="0" fontId="0" fillId="3" borderId="4" xfId="0" applyFill="1" applyBorder="1"/>
    <xf numFmtId="0" fontId="2" fillId="0" borderId="7" xfId="1" applyFont="1" applyFill="1" applyBorder="1" applyAlignment="1">
      <alignment wrapText="1"/>
    </xf>
    <xf numFmtId="0" fontId="3" fillId="2" borderId="8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3" borderId="3" xfId="0" applyFont="1" applyFill="1" applyBorder="1"/>
    <xf numFmtId="0" fontId="2" fillId="0" borderId="1" xfId="1" applyFont="1" applyFill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7" xfId="1" applyFont="1" applyBorder="1" applyAlignment="1">
      <alignment wrapText="1"/>
    </xf>
    <xf numFmtId="0" fontId="4" fillId="2" borderId="8" xfId="1" applyFont="1" applyFill="1" applyBorder="1" applyAlignment="1">
      <alignment wrapText="1"/>
    </xf>
    <xf numFmtId="0" fontId="2" fillId="0" borderId="1" xfId="1" applyFont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wrapText="1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0" fillId="0" borderId="0" xfId="0" applyBorder="1" applyAlignment="1">
      <alignment wrapText="1"/>
    </xf>
  </cellXfs>
  <cellStyles count="19">
    <cellStyle name="Dziesiętny 2" xfId="2"/>
    <cellStyle name="Dziesiętny 3" xfId="4"/>
    <cellStyle name="Dziesiętny 3 2" xfId="7"/>
    <cellStyle name="Dziesiętny 4" xfId="8"/>
    <cellStyle name="Dziesiętny 5" xfId="9"/>
    <cellStyle name="Dziesiętny 6" xfId="10"/>
    <cellStyle name="Dziesiętny 7" xfId="6"/>
    <cellStyle name="Normalny" xfId="0" builtinId="0"/>
    <cellStyle name="Normalny 2" xfId="3"/>
    <cellStyle name="Normalny 2 2" xfId="11"/>
    <cellStyle name="Normalny 3" xfId="1"/>
    <cellStyle name="Normalny 4" xfId="5"/>
    <cellStyle name="Procentowy 2" xfId="13"/>
    <cellStyle name="Procentowy 3" xfId="14"/>
    <cellStyle name="Procentowy 4" xfId="15"/>
    <cellStyle name="Procentowy 5" xfId="16"/>
    <cellStyle name="Procentowy 6" xfId="17"/>
    <cellStyle name="Procentowy 7" xfId="12"/>
    <cellStyle name="Walutowy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workbookViewId="0">
      <selection activeCell="A7" sqref="A7"/>
    </sheetView>
  </sheetViews>
  <sheetFormatPr defaultRowHeight="15" x14ac:dyDescent="0.25"/>
  <cols>
    <col min="1" max="1" width="19.85546875" customWidth="1"/>
    <col min="2" max="19" width="11.7109375" customWidth="1"/>
  </cols>
  <sheetData>
    <row r="1" spans="1:20" ht="24.75" customHeight="1" thickBot="1" x14ac:dyDescent="0.3">
      <c r="A1" s="38" t="s">
        <v>19</v>
      </c>
      <c r="B1" s="39"/>
      <c r="C1" s="39"/>
      <c r="D1" s="39"/>
      <c r="E1" s="39"/>
      <c r="F1" s="40"/>
      <c r="G1" s="40"/>
      <c r="H1" s="40"/>
      <c r="I1" s="40"/>
      <c r="J1" s="2"/>
      <c r="K1" s="2"/>
      <c r="L1" s="2"/>
      <c r="M1" s="2"/>
      <c r="N1" s="2"/>
      <c r="O1" s="2"/>
      <c r="P1" s="2"/>
      <c r="Q1" s="2"/>
      <c r="R1" s="2"/>
      <c r="S1" s="3"/>
      <c r="T1" s="1"/>
    </row>
    <row r="2" spans="1:20" ht="39" x14ac:dyDescent="0.25">
      <c r="A2" s="33" t="s">
        <v>0</v>
      </c>
      <c r="B2" s="31" t="s">
        <v>1</v>
      </c>
      <c r="C2" s="33" t="s">
        <v>11</v>
      </c>
      <c r="D2" s="31" t="s">
        <v>2</v>
      </c>
      <c r="E2" s="33" t="s">
        <v>3</v>
      </c>
      <c r="F2" s="31" t="s">
        <v>4</v>
      </c>
      <c r="G2" s="33" t="s">
        <v>5</v>
      </c>
      <c r="H2" s="31" t="s">
        <v>6</v>
      </c>
      <c r="I2" s="33" t="s">
        <v>7</v>
      </c>
      <c r="J2" s="31" t="s">
        <v>24</v>
      </c>
      <c r="K2" s="33" t="s">
        <v>12</v>
      </c>
      <c r="L2" s="31" t="s">
        <v>8</v>
      </c>
      <c r="M2" s="33" t="s">
        <v>17</v>
      </c>
      <c r="N2" s="31" t="s">
        <v>13</v>
      </c>
      <c r="O2" s="29" t="s">
        <v>20</v>
      </c>
      <c r="P2" s="23" t="s">
        <v>9</v>
      </c>
      <c r="Q2" s="20" t="s">
        <v>14</v>
      </c>
      <c r="R2" s="23" t="s">
        <v>16</v>
      </c>
      <c r="S2" s="20" t="s">
        <v>15</v>
      </c>
    </row>
    <row r="3" spans="1:20" ht="15.75" thickBot="1" x14ac:dyDescent="0.3">
      <c r="A3" s="36"/>
      <c r="B3" s="24"/>
      <c r="C3" s="21"/>
      <c r="D3" s="24"/>
      <c r="E3" s="21"/>
      <c r="F3" s="24"/>
      <c r="G3" s="21"/>
      <c r="H3" s="24"/>
      <c r="I3" s="21"/>
      <c r="J3" s="24"/>
      <c r="K3" s="21"/>
      <c r="L3" s="24"/>
      <c r="M3" s="21"/>
      <c r="N3" s="32"/>
      <c r="O3" s="21"/>
      <c r="P3" s="24"/>
      <c r="Q3" s="21"/>
      <c r="R3" s="24"/>
      <c r="S3" s="21"/>
    </row>
    <row r="4" spans="1:20" x14ac:dyDescent="0.25">
      <c r="A4" s="5" t="s">
        <v>21</v>
      </c>
      <c r="B4" s="25">
        <v>6745</v>
      </c>
      <c r="C4" s="15">
        <v>10638</v>
      </c>
      <c r="D4" s="25">
        <v>15534</v>
      </c>
      <c r="E4" s="15">
        <v>2750</v>
      </c>
      <c r="F4" s="25">
        <v>5863</v>
      </c>
      <c r="G4" s="15">
        <v>5330</v>
      </c>
      <c r="H4" s="25">
        <v>8148</v>
      </c>
      <c r="I4" s="15">
        <v>2471</v>
      </c>
      <c r="J4" s="25">
        <v>1650</v>
      </c>
      <c r="K4" s="15">
        <v>1431</v>
      </c>
      <c r="L4" s="25">
        <v>15901</v>
      </c>
      <c r="M4" s="15">
        <v>2325</v>
      </c>
      <c r="N4" s="25">
        <v>1563</v>
      </c>
      <c r="O4" s="15">
        <v>1372</v>
      </c>
      <c r="P4" s="25">
        <v>1975</v>
      </c>
      <c r="Q4" s="9">
        <f>SUM(B4:P4)</f>
        <v>83696</v>
      </c>
      <c r="R4" s="25">
        <v>13742</v>
      </c>
      <c r="S4" s="11">
        <f>SUM(Q4,R4)</f>
        <v>97438</v>
      </c>
    </row>
    <row r="5" spans="1:20" x14ac:dyDescent="0.25">
      <c r="A5" s="6" t="s">
        <v>22</v>
      </c>
      <c r="B5" s="26">
        <v>0</v>
      </c>
      <c r="C5" s="16">
        <v>514</v>
      </c>
      <c r="D5" s="26">
        <v>25</v>
      </c>
      <c r="E5" s="16">
        <v>1934</v>
      </c>
      <c r="F5" s="26">
        <v>556</v>
      </c>
      <c r="G5" s="16">
        <v>0</v>
      </c>
      <c r="H5" s="26">
        <v>0</v>
      </c>
      <c r="I5" s="16">
        <v>0</v>
      </c>
      <c r="J5" s="26">
        <v>0</v>
      </c>
      <c r="K5" s="16">
        <v>0</v>
      </c>
      <c r="L5" s="26">
        <v>25</v>
      </c>
      <c r="M5" s="16">
        <v>46</v>
      </c>
      <c r="N5" s="26">
        <v>4101</v>
      </c>
      <c r="O5" s="16">
        <f>431+2411</f>
        <v>2842</v>
      </c>
      <c r="P5" s="26">
        <v>1196</v>
      </c>
      <c r="Q5" s="8">
        <f>SUM(B5:P5)</f>
        <v>11239</v>
      </c>
      <c r="R5" s="26">
        <v>6384</v>
      </c>
      <c r="S5" s="12">
        <f>SUM(Q5,R5)</f>
        <v>17623</v>
      </c>
    </row>
    <row r="6" spans="1:20" x14ac:dyDescent="0.25">
      <c r="A6" s="6" t="s">
        <v>23</v>
      </c>
      <c r="B6" s="26">
        <v>184</v>
      </c>
      <c r="C6" s="16">
        <v>74</v>
      </c>
      <c r="D6" s="26">
        <v>497</v>
      </c>
      <c r="E6" s="16">
        <v>0</v>
      </c>
      <c r="F6" s="26">
        <v>2010</v>
      </c>
      <c r="G6" s="16">
        <v>184</v>
      </c>
      <c r="H6" s="35">
        <v>563</v>
      </c>
      <c r="I6" s="16">
        <v>1116</v>
      </c>
      <c r="J6" s="26">
        <v>281</v>
      </c>
      <c r="K6" s="16">
        <v>614</v>
      </c>
      <c r="L6" s="26">
        <v>4073</v>
      </c>
      <c r="M6" s="16">
        <v>2</v>
      </c>
      <c r="N6" s="26">
        <v>0</v>
      </c>
      <c r="O6" s="16">
        <v>270</v>
      </c>
      <c r="P6" s="26">
        <v>174</v>
      </c>
      <c r="Q6" s="8">
        <f>SUM(B6:P6)</f>
        <v>10042</v>
      </c>
      <c r="R6" s="26">
        <v>415</v>
      </c>
      <c r="S6" s="12">
        <f>SUM(Q6,R6)</f>
        <v>10457</v>
      </c>
    </row>
    <row r="7" spans="1:20" ht="15.75" thickBot="1" x14ac:dyDescent="0.3">
      <c r="A7" s="7" t="s">
        <v>10</v>
      </c>
      <c r="B7" s="27">
        <f>SUM(B4:B6)</f>
        <v>6929</v>
      </c>
      <c r="C7" s="17">
        <f>SUM(C4:C6)</f>
        <v>11226</v>
      </c>
      <c r="D7" s="27">
        <f>SUM(D4:D6)</f>
        <v>16056</v>
      </c>
      <c r="E7" s="17">
        <f>SUM(E4:E6)</f>
        <v>4684</v>
      </c>
      <c r="F7" s="27">
        <f>SUM(F4:F6)</f>
        <v>8429</v>
      </c>
      <c r="G7" s="17">
        <v>5514</v>
      </c>
      <c r="H7" s="27">
        <f>SUM(H4:H6)</f>
        <v>8711</v>
      </c>
      <c r="I7" s="17">
        <f>SUM(I4:I6)</f>
        <v>3587</v>
      </c>
      <c r="J7" s="27">
        <v>1931</v>
      </c>
      <c r="K7" s="17">
        <f t="shared" ref="K7:N7" si="0">SUM(K4:K6)</f>
        <v>2045</v>
      </c>
      <c r="L7" s="27">
        <f t="shared" si="0"/>
        <v>19999</v>
      </c>
      <c r="M7" s="34">
        <f t="shared" si="0"/>
        <v>2373</v>
      </c>
      <c r="N7" s="27">
        <f t="shared" si="0"/>
        <v>5664</v>
      </c>
      <c r="O7" s="17">
        <f>SUM(O4:O6)</f>
        <v>4484</v>
      </c>
      <c r="P7" s="27">
        <f>SUM(P4:P6)</f>
        <v>3345</v>
      </c>
      <c r="Q7" s="10">
        <f t="shared" ref="Q7" si="1">SUM(Q4:Q6)</f>
        <v>104977</v>
      </c>
      <c r="R7" s="27">
        <f t="shared" ref="R7" si="2">SUM(R4:R6)</f>
        <v>20541</v>
      </c>
      <c r="S7" s="13">
        <f>SUM(Q7,R7)</f>
        <v>125518</v>
      </c>
    </row>
    <row r="8" spans="1:20" ht="15.75" thickBot="1" x14ac:dyDescent="0.3">
      <c r="A8" s="37"/>
      <c r="B8" s="19"/>
      <c r="C8" s="30"/>
      <c r="D8" s="19"/>
      <c r="E8" s="30"/>
      <c r="F8" s="19"/>
      <c r="G8" s="30"/>
      <c r="H8" s="19"/>
      <c r="I8" s="30"/>
      <c r="J8" s="19"/>
      <c r="K8" s="30"/>
      <c r="L8" s="19"/>
      <c r="M8" s="30"/>
      <c r="N8" s="19"/>
      <c r="O8" s="30"/>
      <c r="P8" s="19"/>
      <c r="Q8" s="28"/>
      <c r="R8" s="19"/>
      <c r="S8" s="22"/>
    </row>
    <row r="9" spans="1:20" ht="16.5" customHeight="1" x14ac:dyDescent="0.25">
      <c r="A9" s="18"/>
      <c r="H9" s="4"/>
      <c r="K9" s="14" t="s">
        <v>18</v>
      </c>
    </row>
    <row r="10" spans="1:20" ht="16.5" customHeight="1" x14ac:dyDescent="0.25"/>
  </sheetData>
  <mergeCells count="1">
    <mergeCell ref="A1:I1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PZWLP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Wyniki PZWLP</dc:title>
  <dc:creator>Miłosz Kozicki</dc:creator>
  <cp:lastModifiedBy>Miłosz</cp:lastModifiedBy>
  <cp:lastPrinted>2012-07-23T13:40:16Z</cp:lastPrinted>
  <dcterms:created xsi:type="dcterms:W3CDTF">2012-04-19T10:48:53Z</dcterms:created>
  <dcterms:modified xsi:type="dcterms:W3CDTF">2013-01-18T16:20:30Z</dcterms:modified>
</cp:coreProperties>
</file>